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407cdcf9cc6c23d6/MoreBUSINESS/Kreisjugendring Ebersberg/Antrag Zuschuss/Überarbeitung 2025/"/>
    </mc:Choice>
  </mc:AlternateContent>
  <xr:revisionPtr revIDLastSave="4" documentId="13_ncr:1_{E7F0D28A-B87B-4144-A1D8-F0B82AA09822}" xr6:coauthVersionLast="47" xr6:coauthVersionMax="47" xr10:uidLastSave="{F8103DD8-219F-42EE-9BE8-68873CB87108}"/>
  <bookViews>
    <workbookView xWindow="2340" yWindow="2340" windowWidth="21600" windowHeight="11235" tabRatio="856" xr2:uid="{00000000-000D-0000-FFFF-FFFF00000000}"/>
  </bookViews>
  <sheets>
    <sheet name="Erfassung Betreuer" sheetId="1" r:id="rId1"/>
    <sheet name="Erfassung Teilnehmer" sheetId="5" r:id="rId2"/>
    <sheet name="Hilfstabellen" sheetId="4" state="veryHidden" r:id="rId3"/>
  </sheets>
  <definedNames>
    <definedName name="Auswahl" localSheetId="1">tbl_Auswahl[Auswahl]</definedName>
    <definedName name="Auswahl">tbl_Auswahl[Auswahl]</definedName>
    <definedName name="AW_X" localSheetId="1">Tabelle5[Auswahl]</definedName>
    <definedName name="AW_X">Tabelle5[Auswahl]</definedName>
    <definedName name="BT">'Erfassung Betreuer'!$D$20</definedName>
    <definedName name="Datum">'Erfassung Betreuer'!$D$8</definedName>
    <definedName name="Geschlecht" localSheetId="1">tbl_Geschlecht[Geschlecht]</definedName>
    <definedName name="Geschlecht">tbl_Geschlecht[Geschlecht]</definedName>
    <definedName name="Organ">'Erfassung Betreuer'!$D$5</definedName>
    <definedName name="Ort">'Erfassung Betreuer'!$D$7</definedName>
    <definedName name="Personen" localSheetId="1">tbl_Personen[Personen]</definedName>
    <definedName name="Personen">tbl_Personen[Personen]</definedName>
    <definedName name="PLZ">'Erfassung Betreuer'!#REF!</definedName>
    <definedName name="SumA">'Erfassung Betreuer'!$A$20</definedName>
    <definedName name="SumB">'Erfassung Betreuer'!$A$41</definedName>
    <definedName name="Teil1">'Erfassung Betreuer'!$A$11</definedName>
    <definedName name="Teil2" localSheetId="1">'Erfassung Teilnehmer'!$A$11</definedName>
    <definedName name="Teil2">'Erfassung Betreuer'!$A$26</definedName>
    <definedName name="Titel">'Erfassung Betreuer'!$D$6</definedName>
    <definedName name="TN_F2">'Erfassung Betreuer'!$H$42</definedName>
    <definedName name="Ü2" localSheetId="1">'Erfassung Teilnehmer'!$A$11</definedName>
    <definedName name="Ü2">'Erfassung Betreuer'!$A$26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5" l="1"/>
  <c r="D7" i="5"/>
  <c r="D6" i="5"/>
  <c r="D5" i="5"/>
  <c r="A28" i="5" l="1"/>
  <c r="A12" i="5"/>
  <c r="A13" i="5" s="1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12" i="1"/>
  <c r="A14" i="1" s="1"/>
  <c r="A13" i="1"/>
  <c r="A16" i="1"/>
  <c r="A18" i="1"/>
  <c r="A17" i="1" l="1"/>
  <c r="A19" i="1" s="1"/>
  <c r="A15" i="1"/>
  <c r="K2" i="4" a="1"/>
  <c r="K2" i="4" s="1"/>
  <c r="A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1" authorId="0" shapeId="0" xr:uid="{D2C8AA2D-8080-4528-BAE3-D8E1A11E2EC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lfd. Nr. wird automatisch vergeben</t>
        </r>
      </text>
    </comment>
    <comment ref="D11" authorId="0" shapeId="0" xr:uid="{032891AD-89F8-4382-BF6F-F2C6094A4C0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soll eine Checkbox mit Auswahlmöglichkeit sein: m/w/d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1" authorId="0" shapeId="0" xr:uid="{4DB3FD4C-0EC8-4BC7-8E2D-F51C68269E0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automatisch vergeben</t>
        </r>
      </text>
    </comment>
    <comment ref="D11" authorId="0" shapeId="0" xr:uid="{E5CBD62D-593B-40A5-890E-9329861376B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Auswahlmöglichkeit: m/w/d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<sst xmlns="http://schemas.openxmlformats.org/spreadsheetml/2006/main" count="72" uniqueCount="57">
  <si>
    <t>Vorname</t>
  </si>
  <si>
    <t>Zuname</t>
  </si>
  <si>
    <t>PLZ</t>
  </si>
  <si>
    <t>Ort</t>
  </si>
  <si>
    <t>lfd. Nr.</t>
  </si>
  <si>
    <t>Alter</t>
  </si>
  <si>
    <t>Geschlecht m/w/d</t>
  </si>
  <si>
    <t>Honorarkräfte</t>
  </si>
  <si>
    <t>Geringfügig Beschäftigte</t>
  </si>
  <si>
    <t>Personen im FSJ/FÖJ</t>
  </si>
  <si>
    <t>Personen im BFD</t>
  </si>
  <si>
    <t>Personen im Praktikum</t>
  </si>
  <si>
    <t>Sonstige Personen</t>
  </si>
  <si>
    <t>Personen</t>
  </si>
  <si>
    <t>Geschlecht</t>
  </si>
  <si>
    <t>m</t>
  </si>
  <si>
    <t>w</t>
  </si>
  <si>
    <t>d</t>
  </si>
  <si>
    <t>Auswahl</t>
  </si>
  <si>
    <t>Oberpframmern</t>
  </si>
  <si>
    <t>Moosach</t>
  </si>
  <si>
    <t>Hohenlinden</t>
  </si>
  <si>
    <t>Forstinning</t>
  </si>
  <si>
    <t>Egmating</t>
  </si>
  <si>
    <t>Pliening</t>
  </si>
  <si>
    <t>Anzing</t>
  </si>
  <si>
    <t>Steinhöring</t>
  </si>
  <si>
    <t>Glonn</t>
  </si>
  <si>
    <t>Baiern</t>
  </si>
  <si>
    <t>Aßling</t>
  </si>
  <si>
    <t>Kirchseeon</t>
  </si>
  <si>
    <t>Zorneding</t>
  </si>
  <si>
    <t>Vaterstetten</t>
  </si>
  <si>
    <t>Poing</t>
  </si>
  <si>
    <t>Markt Schwaben</t>
  </si>
  <si>
    <t>Grafing bei München</t>
  </si>
  <si>
    <t>Bruck (Oberbayern)</t>
  </si>
  <si>
    <t>Ebersberg</t>
  </si>
  <si>
    <t>Frauenneuharting</t>
  </si>
  <si>
    <t>Neufarn</t>
  </si>
  <si>
    <t>Purfing</t>
  </si>
  <si>
    <t>Baldham</t>
  </si>
  <si>
    <t>Hergolding</t>
  </si>
  <si>
    <t>Parsdorf</t>
  </si>
  <si>
    <t>Weißenfeld</t>
  </si>
  <si>
    <t>Emmering</t>
  </si>
  <si>
    <t>X</t>
  </si>
  <si>
    <t>ja</t>
  </si>
  <si>
    <t>nein</t>
  </si>
  <si>
    <t>—</t>
  </si>
  <si>
    <t>Teilnehmendenliste</t>
  </si>
  <si>
    <t>Betreuer*innenliste</t>
  </si>
  <si>
    <t>Förderbedarf: integrativ/inklusiv</t>
  </si>
  <si>
    <t>Organisation/Gruppierung:</t>
  </si>
  <si>
    <t>Titel:</t>
  </si>
  <si>
    <t>Veranstaltungsort: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</si>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</sst>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</font>
    <font>
      <b/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2" xfId="0" applyFont="1" applyBorder="1"/>
    <xf numFmtId="0" fontId="3" fillId="0" borderId="0" xfId="0" applyFont="1" applyAlignment="1">
      <alignment vertical="top" wrapText="1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indent="3"/>
      <protection locked="0"/>
    </xf>
    <xf numFmtId="0" fontId="3" fillId="0" borderId="2" xfId="0" applyFont="1" applyBorder="1" applyAlignment="1">
      <alignment horizontal="left" indent="1"/>
    </xf>
    <xf numFmtId="0" fontId="6" fillId="0" borderId="0" xfId="0" applyFont="1"/>
    <xf numFmtId="0" fontId="4" fillId="2" borderId="6" xfId="0" applyFont="1" applyFill="1" applyBorder="1" applyAlignment="1">
      <alignment horizontal="right" indent="1"/>
    </xf>
    <xf numFmtId="0" fontId="3" fillId="0" borderId="4" xfId="0" applyFont="1" applyBorder="1" applyAlignment="1">
      <alignment vertical="center" wrapText="1"/>
    </xf>
    <xf numFmtId="0" fontId="4" fillId="2" borderId="10" xfId="0" applyFont="1" applyFill="1" applyBorder="1" applyAlignment="1">
      <alignment horizontal="right" indent="1"/>
    </xf>
    <xf numFmtId="0" fontId="4" fillId="0" borderId="11" xfId="0" applyFont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right" indent="3"/>
      <protection locked="0"/>
    </xf>
    <xf numFmtId="0" fontId="4" fillId="0" borderId="0" xfId="0" applyFont="1" applyAlignment="1">
      <alignment wrapText="1"/>
    </xf>
    <xf numFmtId="0" fontId="7" fillId="2" borderId="8" xfId="0" applyFont="1" applyFill="1" applyBorder="1" applyAlignment="1">
      <alignment vertical="center" wrapText="1"/>
    </xf>
    <xf numFmtId="0" fontId="4" fillId="0" borderId="3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4" fillId="0" borderId="7" xfId="0" applyFont="1" applyBorder="1" applyProtection="1">
      <protection locked="0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/>
    <xf numFmtId="0" fontId="5" fillId="0" borderId="12" xfId="0" applyFont="1" applyBorder="1" applyAlignment="1">
      <alignment vertical="top"/>
    </xf>
    <xf numFmtId="0" fontId="4" fillId="0" borderId="1" xfId="0" applyFont="1" applyBorder="1" applyAlignment="1" applyProtection="1">
      <alignment horizontal="left" indent="1"/>
      <protection locked="0"/>
    </xf>
    <xf numFmtId="0" fontId="3" fillId="0" borderId="3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14" fontId="4" fillId="0" borderId="3" xfId="0" applyNumberFormat="1" applyFont="1" applyBorder="1" applyAlignment="1" applyProtection="1">
      <alignment horizontal="left" indent="1"/>
      <protection locked="0"/>
    </xf>
    <xf numFmtId="14" fontId="4" fillId="0" borderId="6" xfId="0" applyNumberFormat="1" applyFont="1" applyBorder="1" applyAlignment="1" applyProtection="1">
      <alignment horizontal="left" indent="1"/>
      <protection locked="0"/>
    </xf>
    <xf numFmtId="0" fontId="4" fillId="0" borderId="1" xfId="0" applyFont="1" applyBorder="1" applyAlignment="1">
      <alignment horizontal="left" indent="1"/>
    </xf>
    <xf numFmtId="14" fontId="4" fillId="0" borderId="3" xfId="0" applyNumberFormat="1" applyFont="1" applyBorder="1" applyAlignment="1">
      <alignment horizontal="left" indent="1"/>
    </xf>
    <xf numFmtId="14" fontId="4" fillId="0" borderId="6" xfId="0" applyNumberFormat="1" applyFont="1" applyBorder="1" applyAlignment="1">
      <alignment horizontal="left" indent="1"/>
    </xf>
  </cellXfs>
  <cellStyles count="1">
    <cellStyle name="Standard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alignment horizontal="right" vertical="bottom" textRotation="0" wrapText="0" indent="3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4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82826</xdr:colOff>
      <xdr:row>1</xdr:row>
      <xdr:rowOff>0</xdr:rowOff>
    </xdr:from>
    <xdr:ext cx="6642652" cy="528360"/>
    <xdr:pic>
      <xdr:nvPicPr>
        <xdr:cNvPr id="2" name="Grafik 1">
          <a:extLst>
            <a:ext uri="{FF2B5EF4-FFF2-40B4-BE49-F238E27FC236}">
              <a16:creationId xmlns:a16="http://schemas.microsoft.com/office/drawing/2014/main" id="{B81F880E-155E-416C-9F2D-11C6D59F8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6" y="219075"/>
          <a:ext cx="6642652" cy="5283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82826</xdr:colOff>
      <xdr:row>1</xdr:row>
      <xdr:rowOff>0</xdr:rowOff>
    </xdr:from>
    <xdr:ext cx="6642652" cy="528360"/>
    <xdr:pic>
      <xdr:nvPicPr>
        <xdr:cNvPr id="2" name="Grafik 1">
          <a:extLst>
            <a:ext uri="{FF2B5EF4-FFF2-40B4-BE49-F238E27FC236}">
              <a16:creationId xmlns:a16="http://schemas.microsoft.com/office/drawing/2014/main" id="{A109B92D-4E41-473A-B64F-1F09FCB88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6" y="219075"/>
          <a:ext cx="6642652" cy="52836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BB5F2A5-9822-416F-A2CD-E64E844DCE25}" name="Tabelle7" displayName="Tabelle7" ref="A11:G20" totalsRowShown="0" headerRowDxfId="26" headerRowBorderDxfId="25" tableBorderDxfId="24" totalsRowBorderDxfId="23">
  <autoFilter ref="A11:G20" xr:uid="{08B1C7CA-BFB9-4F35-9C38-272E3583E207}"/>
  <tableColumns count="7">
    <tableColumn id="1" xr3:uid="{CAE8E3FB-03F8-4F2E-A5F1-E267E118E888}" name="lfd. Nr." dataDxfId="22">
      <calculatedColumnFormula>IF(OR(B12&lt;&gt;"",C12&lt;&gt;""),MAX($A$11:A11)+1,"")</calculatedColumnFormula>
    </tableColumn>
    <tableColumn id="2" xr3:uid="{D3E69E1D-3E8E-4336-A6FA-3DE0E3F73220}" name="Zuname" dataDxfId="21"/>
    <tableColumn id="3" xr3:uid="{C99CB13D-A3BE-4053-A091-3A962A0DB730}" name="Vorname" dataDxfId="20"/>
    <tableColumn id="4" xr3:uid="{B1B92CDF-25C2-4223-8E7F-B300B79591AD}" name="Geschlecht m/w/d" dataDxfId="19"/>
    <tableColumn id="5" xr3:uid="{A1665168-F498-40D5-AD11-3692FAD780DF}" name="Alter" dataDxfId="18"/>
    <tableColumn id="6" xr3:uid="{E05EA98D-7DA3-4C00-AD80-FE22026405A6}" name="PLZ" dataDxfId="17"/>
    <tableColumn id="7" xr3:uid="{5EAA3676-9A4F-4D3B-BC04-5916EE9C9E8A}" name="Ort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98CEFA8-EFD5-4883-8080-A852BC27BE35}" name="Tabelle6" displayName="Tabelle6" ref="A11:H28" totalsRowShown="0" headerRowDxfId="15" headerRowBorderDxfId="14" tableBorderDxfId="13" totalsRowBorderDxfId="12">
  <autoFilter ref="A11:H28" xr:uid="{3194B284-1B77-46F0-889C-F894A518460B}"/>
  <tableColumns count="8">
    <tableColumn id="1" xr3:uid="{18791EBE-D668-41D4-A068-9A886A5314E6}" name="lfd. Nr." dataDxfId="11">
      <calculatedColumnFormula>IF(OR(B12&lt;&gt;"",C12&lt;&gt;""),MAX($A$11:A11)+1,"")</calculatedColumnFormula>
    </tableColumn>
    <tableColumn id="2" xr3:uid="{DD64974E-0B3A-40DE-A787-720E686BE14D}" name="Zuname" dataDxfId="10"/>
    <tableColumn id="3" xr3:uid="{220A390C-E03B-4637-9C66-7AD2151D5D4A}" name="Vorname" dataDxfId="9"/>
    <tableColumn id="4" xr3:uid="{7D403F4E-E350-4B67-8AE0-C24F27227AD8}" name="Geschlecht m/w/d" dataDxfId="8"/>
    <tableColumn id="5" xr3:uid="{47729A4F-81E3-4BF2-A5A2-ED3BFFB480D8}" name="Alter" dataDxfId="7"/>
    <tableColumn id="6" xr3:uid="{902F110B-5B1A-4139-AD37-D6F14B4E200C}" name="PLZ" dataDxfId="6"/>
    <tableColumn id="7" xr3:uid="{06471A76-368D-4D29-88C1-86EF68EDDCA4}" name="Ort" dataDxfId="5"/>
    <tableColumn id="8" xr3:uid="{0F48CEE1-201E-42A0-B9CB-B6A3AE1636D6}" name="Förderbedarf: integrativ/inklusiv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1547DF-933D-446E-A2C9-D11D4A27E570}" name="tbl_Personen" displayName="tbl_Personen" ref="A1:A8" totalsRowShown="0">
  <autoFilter ref="A1:A8" xr:uid="{96D45703-8A17-49E5-85A3-79DC6DDB2BFA}"/>
  <tableColumns count="1">
    <tableColumn id="1" xr3:uid="{F3335BF5-3B05-481B-A660-A9F46A98B120}" name="Persone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A2D218-696A-44C7-BD8E-ACBE76804F3B}" name="tbl_Geschlecht" displayName="tbl_Geschlecht" ref="C1:C4" totalsRowShown="0">
  <autoFilter ref="C1:C4" xr:uid="{627A2F07-A53A-4A86-BDF3-3D75BE5DEE5A}"/>
  <tableColumns count="1">
    <tableColumn id="1" xr3:uid="{F9C0CD32-3F88-47FD-BE9A-2D11A135C648}" name="Geschlech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9A7A98E-E58E-485C-82B6-33416BD9D0A5}" name="tbl_Auswahl" displayName="tbl_Auswahl" ref="E1:E3" totalsRowShown="0">
  <autoFilter ref="E1:E3" xr:uid="{2436A05C-7504-4F85-9401-FFBA7A16D264}"/>
  <tableColumns count="1">
    <tableColumn id="1" xr3:uid="{73618B89-9984-4933-8867-FFF5D9DDBA8C}" name="Auswah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4C9FC6E-FA49-4866-B032-40E1C6F519E1}" name="tbl_PLZ" displayName="tbl_PLZ" ref="G1:H28" totalsRowShown="0">
  <autoFilter ref="G1:H28" xr:uid="{EEF5F539-56A2-4ADC-8126-7B1BB7F6BA8C}"/>
  <tableColumns count="2">
    <tableColumn id="1" xr3:uid="{A1B41E9F-8C0A-4714-A773-CE6828A104D7}" name="PLZ"/>
    <tableColumn id="2" xr3:uid="{EB9BE795-FBD6-4D70-BEBF-0CC2285A7643}" name="Ort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C48EAAE-2741-4DCE-AEE7-6585C6FA9955}" name="Tabelle5" displayName="Tabelle5" ref="E6:E8" totalsRowShown="0">
  <autoFilter ref="E6:E8" xr:uid="{73CE1F34-BDCC-40EF-ADD1-0D4CCCD29E26}"/>
  <tableColumns count="1">
    <tableColumn id="1" xr3:uid="{B64195E1-7A0B-4BB2-BD6E-8BEC74445DC4}" name="Auswah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U50"/>
  <sheetViews>
    <sheetView showGridLines="0" showRowColHeaders="0" showZeros="0" tabSelected="1" zoomScaleNormal="100" workbookViewId="0">
      <selection activeCell="D5" sqref="D5:G5"/>
    </sheetView>
  </sheetViews>
  <sheetFormatPr baseColWidth="10" defaultColWidth="9.140625" defaultRowHeight="17.25" x14ac:dyDescent="0.3"/>
  <cols>
    <col min="1" max="1" width="10" style="1" customWidth="1"/>
    <col min="2" max="2" width="22.7109375" style="1" bestFit="1" customWidth="1"/>
    <col min="3" max="3" width="18.5703125" style="1" customWidth="1"/>
    <col min="4" max="5" width="14" style="1" customWidth="1"/>
    <col min="6" max="6" width="9.140625" style="1"/>
    <col min="7" max="7" width="25.28515625" style="1" bestFit="1" customWidth="1"/>
    <col min="8" max="8" width="12.5703125" style="1" bestFit="1" customWidth="1"/>
    <col min="9" max="20" width="11.7109375" style="1" customWidth="1"/>
    <col min="21" max="21" width="12.5703125" style="1" customWidth="1"/>
    <col min="22" max="16384" width="9.140625" style="1"/>
  </cols>
  <sheetData>
    <row r="1" spans="1:21" x14ac:dyDescent="0.3">
      <c r="A1" s="4"/>
    </row>
    <row r="2" spans="1:21" x14ac:dyDescent="0.3">
      <c r="A2" s="4"/>
      <c r="D2" s="5"/>
    </row>
    <row r="3" spans="1:21" x14ac:dyDescent="0.3">
      <c r="A3" s="4"/>
      <c r="E3" s="6"/>
    </row>
    <row r="4" spans="1:21" ht="51.75" customHeight="1" x14ac:dyDescent="0.3">
      <c r="A4" s="4"/>
      <c r="E4" s="6"/>
    </row>
    <row r="5" spans="1:21" x14ac:dyDescent="0.3">
      <c r="A5" s="32" t="s">
        <v>53</v>
      </c>
      <c r="B5" s="33"/>
      <c r="C5" s="34"/>
      <c r="D5" s="31"/>
      <c r="E5" s="31"/>
      <c r="F5" s="31"/>
      <c r="G5" s="31"/>
    </row>
    <row r="6" spans="1:21" x14ac:dyDescent="0.3">
      <c r="A6" s="32" t="s">
        <v>54</v>
      </c>
      <c r="B6" s="33"/>
      <c r="C6" s="34"/>
      <c r="D6" s="31"/>
      <c r="E6" s="31"/>
      <c r="F6" s="31"/>
      <c r="G6" s="31"/>
    </row>
    <row r="7" spans="1:21" x14ac:dyDescent="0.3">
      <c r="A7" s="32" t="s">
        <v>55</v>
      </c>
      <c r="B7" s="33"/>
      <c r="C7" s="34"/>
      <c r="D7" s="31"/>
      <c r="E7" s="31"/>
      <c r="F7" s="31"/>
      <c r="G7" s="31"/>
    </row>
    <row r="8" spans="1:21" ht="17.25" customHeight="1" x14ac:dyDescent="0.3">
      <c r="A8" s="32" t="s">
        <v>56</v>
      </c>
      <c r="B8" s="33"/>
      <c r="C8" s="34"/>
      <c r="D8" s="35"/>
      <c r="E8" s="36"/>
      <c r="G8" s="29"/>
    </row>
    <row r="9" spans="1:21" x14ac:dyDescent="0.3">
      <c r="A9" s="7"/>
      <c r="D9" s="30"/>
      <c r="E9" s="30"/>
      <c r="G9" s="3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4.75" customHeight="1" x14ac:dyDescent="0.3">
      <c r="A10" s="13" t="s">
        <v>51</v>
      </c>
      <c r="B10" s="8"/>
      <c r="C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30" x14ac:dyDescent="0.3">
      <c r="A11" s="22" t="s">
        <v>4</v>
      </c>
      <c r="B11" s="16" t="s">
        <v>1</v>
      </c>
      <c r="C11" s="16" t="s">
        <v>0</v>
      </c>
      <c r="D11" s="27" t="s">
        <v>6</v>
      </c>
      <c r="E11" s="24" t="s">
        <v>5</v>
      </c>
      <c r="F11" s="24" t="s">
        <v>2</v>
      </c>
      <c r="G11" s="25" t="s">
        <v>3</v>
      </c>
      <c r="H11" s="2"/>
    </row>
    <row r="12" spans="1:21" x14ac:dyDescent="0.3">
      <c r="A12" s="15" t="str">
        <f>IF(OR(B12&lt;&gt;"",C12&lt;&gt;""),MAX($A$11:A11)+1,"")</f>
        <v/>
      </c>
      <c r="B12" s="10"/>
      <c r="C12" s="10"/>
      <c r="D12" s="11"/>
      <c r="E12" s="11"/>
      <c r="F12" s="10"/>
      <c r="G12" s="23"/>
    </row>
    <row r="13" spans="1:21" x14ac:dyDescent="0.3">
      <c r="A13" s="15" t="str">
        <f>IF(OR(B13&lt;&gt;"",C13&lt;&gt;""),MAX($A$11:A12)+1,"")</f>
        <v/>
      </c>
      <c r="B13" s="10"/>
      <c r="C13" s="10"/>
      <c r="D13" s="11"/>
      <c r="E13" s="11"/>
      <c r="F13" s="10"/>
      <c r="G13" s="23"/>
    </row>
    <row r="14" spans="1:21" x14ac:dyDescent="0.3">
      <c r="A14" s="15" t="str">
        <f>IF(OR(B14&lt;&gt;"",C14&lt;&gt;""),MAX($A$11:A13)+1,"")</f>
        <v/>
      </c>
      <c r="B14" s="10"/>
      <c r="C14" s="10"/>
      <c r="D14" s="11"/>
      <c r="E14" s="11"/>
      <c r="F14" s="10"/>
      <c r="G14" s="23"/>
    </row>
    <row r="15" spans="1:21" x14ac:dyDescent="0.3">
      <c r="A15" s="15" t="str">
        <f>IF(OR(B15&lt;&gt;"",C15&lt;&gt;""),MAX($A$11:A14)+1,"")</f>
        <v/>
      </c>
      <c r="B15" s="10"/>
      <c r="C15" s="10"/>
      <c r="D15" s="11"/>
      <c r="E15" s="11"/>
      <c r="F15" s="10"/>
      <c r="G15" s="23"/>
    </row>
    <row r="16" spans="1:21" x14ac:dyDescent="0.3">
      <c r="A16" s="15" t="str">
        <f>IF(OR(B16&lt;&gt;"",C16&lt;&gt;""),MAX($A$11:A15)+1,"")</f>
        <v/>
      </c>
      <c r="B16" s="10"/>
      <c r="C16" s="10"/>
      <c r="D16" s="11"/>
      <c r="E16" s="11"/>
      <c r="F16" s="10"/>
      <c r="G16" s="23"/>
    </row>
    <row r="17" spans="1:7" x14ac:dyDescent="0.3">
      <c r="A17" s="15" t="str">
        <f>IF(OR(B17&lt;&gt;"",C17&lt;&gt;""),MAX($A$11:A16)+1,"")</f>
        <v/>
      </c>
      <c r="B17" s="10"/>
      <c r="C17" s="10"/>
      <c r="D17" s="11"/>
      <c r="E17" s="11"/>
      <c r="F17" s="10"/>
      <c r="G17" s="23"/>
    </row>
    <row r="18" spans="1:7" x14ac:dyDescent="0.3">
      <c r="A18" s="15" t="str">
        <f>IF(OR(B18&lt;&gt;"",C18&lt;&gt;""),MAX($A$11:A17)+1,"")</f>
        <v/>
      </c>
      <c r="B18" s="10"/>
      <c r="C18" s="10"/>
      <c r="D18" s="11"/>
      <c r="E18" s="11"/>
      <c r="F18" s="10"/>
      <c r="G18" s="23"/>
    </row>
    <row r="19" spans="1:7" x14ac:dyDescent="0.3">
      <c r="A19" s="17" t="str">
        <f>IF(OR(B19&lt;&gt;"",C19&lt;&gt;""),MAX($A$11:A18)+1,"")</f>
        <v/>
      </c>
      <c r="B19" s="18"/>
      <c r="C19" s="18"/>
      <c r="D19" s="19"/>
      <c r="E19" s="19"/>
      <c r="F19" s="18"/>
      <c r="G19" s="26"/>
    </row>
    <row r="20" spans="1:7" customFormat="1" x14ac:dyDescent="0.3">
      <c r="A20" s="17" t="str">
        <f>IF(OR(B20&lt;&gt;"",C20&lt;&gt;""),MAX($A$11:A19)+1,"")</f>
        <v/>
      </c>
      <c r="B20" s="18"/>
      <c r="C20" s="18"/>
      <c r="D20" s="19"/>
      <c r="E20" s="19"/>
      <c r="F20" s="18"/>
      <c r="G20" s="26"/>
    </row>
    <row r="21" spans="1:7" customFormat="1" ht="15" x14ac:dyDescent="0.25"/>
    <row r="22" spans="1:7" customFormat="1" ht="15" x14ac:dyDescent="0.25"/>
    <row r="23" spans="1:7" customFormat="1" ht="16.5" customHeight="1" x14ac:dyDescent="0.25"/>
    <row r="24" spans="1:7" customFormat="1" ht="15" x14ac:dyDescent="0.25"/>
    <row r="25" spans="1:7" customFormat="1" ht="15" x14ac:dyDescent="0.25"/>
    <row r="26" spans="1:7" customFormat="1" ht="15" x14ac:dyDescent="0.25"/>
    <row r="27" spans="1:7" customFormat="1" ht="15" x14ac:dyDescent="0.25"/>
    <row r="28" spans="1:7" customFormat="1" ht="15" x14ac:dyDescent="0.25"/>
    <row r="29" spans="1:7" customFormat="1" ht="15" x14ac:dyDescent="0.25"/>
    <row r="30" spans="1:7" customFormat="1" ht="15" x14ac:dyDescent="0.25"/>
    <row r="31" spans="1:7" customFormat="1" ht="15" x14ac:dyDescent="0.25"/>
    <row r="32" spans="1:7" customFormat="1" ht="15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hidden="1" x14ac:dyDescent="0.25"/>
    <row r="41" customFormat="1" ht="17.25" customHeight="1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" x14ac:dyDescent="0.25"/>
  </sheetData>
  <sheetProtection algorithmName="SHA-512" hashValue="Kpl6wmKgf/KOaNpgthb1UI93PdZf+uUST7CVB/s1CEJEEZ2zYvsk6SOce4FvDCBRUiw4qsyFR9SvMTK4+leY3g==" saltValue="gZcZr2YHP/0SZDFTfizSFQ==" spinCount="100000" sheet="1" objects="1" scenarios="1"/>
  <mergeCells count="8">
    <mergeCell ref="D5:G5"/>
    <mergeCell ref="A5:C5"/>
    <mergeCell ref="A8:C8"/>
    <mergeCell ref="A6:C6"/>
    <mergeCell ref="D6:G6"/>
    <mergeCell ref="A7:C7"/>
    <mergeCell ref="D7:G7"/>
    <mergeCell ref="D8:E8"/>
  </mergeCells>
  <dataValidations count="3">
    <dataValidation type="whole" operator="greaterThan" allowBlank="1" showErrorMessage="1" errorTitle="Lebensalter" error="Bitte gib das Alter in ganzen Jahren ein._x000a_Jünger als 11 Jahre geht nicht." sqref="E12:E20" xr:uid="{E4CE50DC-74AA-4C22-A586-EBAB8E4516D6}">
      <formula1>10</formula1>
    </dataValidation>
    <dataValidation type="whole" allowBlank="1" showInputMessage="1" showErrorMessage="1" errorTitle="Postleitzahl" error="Der eingegebene Wert ist keine gültige Postleitzahl!" sqref="F12:F20" xr:uid="{1A4A90FC-5D34-4243-9FBF-B0A91E130142}">
      <formula1>1000</formula1>
      <formula2>99999</formula2>
    </dataValidation>
    <dataValidation type="date" operator="greaterThan" allowBlank="1" showInputMessage="1" showErrorMessage="1" errorTitle="Falsche Eingabe" error="Das Datum liegt zuweit in der Vergangenheit" sqref="D8:E8" xr:uid="{C3B5BAD4-A730-49A8-A2E2-BBF8735B950E}">
      <formula1>43831</formula1>
    </dataValidation>
  </dataValidations>
  <pageMargins left="0.7" right="0.7" top="0.75" bottom="0.75" header="0.3" footer="0.3"/>
  <pageSetup paperSize="9" scale="32" orientation="landscape" horizontalDpi="4294967293" verticalDpi="4294967293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042AD5-472B-460C-B2A9-5009E72125EC}">
          <x14:formula1>
            <xm:f>Hilfstabellen!$C$2:$C$4</xm:f>
          </x14:formula1>
          <xm:sqref>D12:D20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4ADE-FC2D-49D5-AB3F-E19ACA6F2F25}">
  <sheetPr codeName="Tabelle4">
    <pageSetUpPr fitToPage="1"/>
  </sheetPr>
  <dimension ref="A1:T28"/>
  <sheetViews>
    <sheetView showGridLines="0" showRowColHeaders="0" showZeros="0" zoomScaleNormal="100" workbookViewId="0">
      <selection activeCell="B12" sqref="B12"/>
    </sheetView>
  </sheetViews>
  <sheetFormatPr baseColWidth="10" defaultColWidth="9.140625" defaultRowHeight="17.25" x14ac:dyDescent="0.3"/>
  <cols>
    <col min="1" max="1" width="10" style="1" customWidth="1"/>
    <col min="2" max="2" width="22.7109375" style="1" bestFit="1" customWidth="1"/>
    <col min="3" max="3" width="18.5703125" style="1" customWidth="1"/>
    <col min="4" max="5" width="14" style="1" customWidth="1"/>
    <col min="6" max="6" width="10.140625" style="1" bestFit="1" customWidth="1"/>
    <col min="7" max="7" width="25.28515625" style="1" bestFit="1" customWidth="1"/>
    <col min="8" max="8" width="23.140625" style="1" bestFit="1" customWidth="1"/>
    <col min="9" max="9" width="22" style="1" bestFit="1" customWidth="1"/>
    <col min="10" max="19" width="11.7109375" style="1" customWidth="1"/>
    <col min="20" max="20" width="12.5703125" style="1" customWidth="1"/>
    <col min="21" max="16384" width="9.140625" style="1"/>
  </cols>
  <sheetData>
    <row r="1" spans="1:20" x14ac:dyDescent="0.3">
      <c r="A1" s="4"/>
    </row>
    <row r="2" spans="1:20" x14ac:dyDescent="0.3">
      <c r="A2" s="4"/>
      <c r="D2" s="5"/>
    </row>
    <row r="3" spans="1:20" x14ac:dyDescent="0.3">
      <c r="A3" s="4"/>
      <c r="E3" s="6"/>
    </row>
    <row r="4" spans="1:20" ht="51.75" customHeight="1" x14ac:dyDescent="0.3">
      <c r="A4" s="4"/>
      <c r="E4" s="6"/>
    </row>
    <row r="5" spans="1:20" x14ac:dyDescent="0.3">
      <c r="A5" s="32" t="s">
        <v>53</v>
      </c>
      <c r="B5" s="33"/>
      <c r="C5" s="34"/>
      <c r="D5" s="37" t="str">
        <f>IF(Organ&lt;&gt;"",Organ,"Im Blatt Erfassung Betreuer eingeben")</f>
        <v>Im Blatt Erfassung Betreuer eingeben</v>
      </c>
      <c r="E5" s="37"/>
      <c r="F5" s="37"/>
      <c r="G5" s="37"/>
    </row>
    <row r="6" spans="1:20" x14ac:dyDescent="0.3">
      <c r="A6" s="32" t="s">
        <v>54</v>
      </c>
      <c r="B6" s="33"/>
      <c r="C6" s="34"/>
      <c r="D6" s="37" t="str">
        <f>IF(Titel&lt;&gt;"",Titel,"")</f>
        <v/>
      </c>
      <c r="E6" s="37"/>
      <c r="F6" s="37"/>
      <c r="G6" s="37"/>
    </row>
    <row r="7" spans="1:20" x14ac:dyDescent="0.3">
      <c r="A7" s="32" t="s">
        <v>55</v>
      </c>
      <c r="B7" s="33"/>
      <c r="C7" s="34"/>
      <c r="D7" s="37" t="str">
        <f>IF(Ort&lt;&gt;"",Ort,"")</f>
        <v/>
      </c>
      <c r="E7" s="37"/>
      <c r="F7" s="37"/>
      <c r="G7" s="37"/>
    </row>
    <row r="8" spans="1:20" ht="17.25" customHeight="1" x14ac:dyDescent="0.3">
      <c r="A8" s="32" t="s">
        <v>56</v>
      </c>
      <c r="B8" s="33"/>
      <c r="C8" s="34"/>
      <c r="D8" s="38" t="str">
        <f>IF(Datum&lt;&gt;"",Datum,"")</f>
        <v/>
      </c>
      <c r="E8" s="39"/>
      <c r="G8" s="29"/>
    </row>
    <row r="9" spans="1:20" x14ac:dyDescent="0.3">
      <c r="A9" s="7"/>
      <c r="D9" s="30"/>
      <c r="E9" s="30"/>
      <c r="G9" s="3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24.75" customHeight="1" x14ac:dyDescent="0.3">
      <c r="A10" s="7" t="s">
        <v>50</v>
      </c>
    </row>
    <row r="11" spans="1:20" s="21" customFormat="1" ht="30" x14ac:dyDescent="0.3">
      <c r="A11" s="22" t="s">
        <v>4</v>
      </c>
      <c r="B11" s="16" t="s">
        <v>1</v>
      </c>
      <c r="C11" s="16" t="s">
        <v>0</v>
      </c>
      <c r="D11" s="16" t="s">
        <v>6</v>
      </c>
      <c r="E11" s="16" t="s">
        <v>5</v>
      </c>
      <c r="F11" s="16" t="s">
        <v>2</v>
      </c>
      <c r="G11" s="16" t="s">
        <v>3</v>
      </c>
      <c r="H11" s="16" t="s">
        <v>52</v>
      </c>
    </row>
    <row r="12" spans="1:20" x14ac:dyDescent="0.3">
      <c r="A12" s="15" t="str">
        <f>IF(OR(B12&lt;&gt;"",C12&lt;&gt;""),MAX($A$11:A11)+1,"")</f>
        <v/>
      </c>
      <c r="B12" s="10"/>
      <c r="C12" s="10"/>
      <c r="D12" s="11"/>
      <c r="E12" s="12"/>
      <c r="F12" s="10"/>
      <c r="G12" s="10"/>
      <c r="H12" s="28"/>
    </row>
    <row r="13" spans="1:20" x14ac:dyDescent="0.3">
      <c r="A13" s="15" t="str">
        <f>IF(OR(B13&lt;&gt;"",C13&lt;&gt;""),MAX($A$11:A12)+1,"")</f>
        <v/>
      </c>
      <c r="B13" s="10"/>
      <c r="C13" s="10"/>
      <c r="D13" s="11"/>
      <c r="E13" s="12"/>
      <c r="F13" s="10"/>
      <c r="G13" s="10"/>
      <c r="H13" s="11"/>
    </row>
    <row r="14" spans="1:20" x14ac:dyDescent="0.3">
      <c r="A14" s="15" t="str">
        <f>IF(OR(B14&lt;&gt;"",C14&lt;&gt;""),MAX($A$11:A13)+1,"")</f>
        <v/>
      </c>
      <c r="B14" s="10"/>
      <c r="C14" s="10"/>
      <c r="D14" s="11"/>
      <c r="E14" s="12"/>
      <c r="F14" s="10"/>
      <c r="G14" s="10"/>
      <c r="H14" s="11"/>
    </row>
    <row r="15" spans="1:20" x14ac:dyDescent="0.3">
      <c r="A15" s="15" t="str">
        <f>IF(OR(B15&lt;&gt;"",C15&lt;&gt;""),MAX($A$11:A14)+1,"")</f>
        <v/>
      </c>
      <c r="B15" s="10"/>
      <c r="C15" s="10"/>
      <c r="D15" s="11"/>
      <c r="E15" s="12"/>
      <c r="F15" s="10"/>
      <c r="G15" s="10"/>
      <c r="H15" s="11"/>
    </row>
    <row r="16" spans="1:20" x14ac:dyDescent="0.3">
      <c r="A16" s="15" t="str">
        <f>IF(OR(B16&lt;&gt;"",C16&lt;&gt;""),MAX($A$11:A15)+1,"")</f>
        <v/>
      </c>
      <c r="B16" s="10"/>
      <c r="C16" s="10"/>
      <c r="D16" s="11"/>
      <c r="E16" s="12"/>
      <c r="F16" s="10"/>
      <c r="G16" s="10"/>
      <c r="H16" s="11"/>
    </row>
    <row r="17" spans="1:8" x14ac:dyDescent="0.3">
      <c r="A17" s="15" t="str">
        <f>IF(OR(B17&lt;&gt;"",C17&lt;&gt;""),MAX($A$11:A16)+1,"")</f>
        <v/>
      </c>
      <c r="B17" s="10"/>
      <c r="C17" s="10"/>
      <c r="D17" s="11"/>
      <c r="E17" s="12"/>
      <c r="F17" s="10"/>
      <c r="G17" s="10"/>
      <c r="H17" s="11"/>
    </row>
    <row r="18" spans="1:8" x14ac:dyDescent="0.3">
      <c r="A18" s="15" t="str">
        <f>IF(OR(B18&lt;&gt;"",C18&lt;&gt;""),MAX($A$11:A17)+1,"")</f>
        <v/>
      </c>
      <c r="B18" s="10"/>
      <c r="C18" s="10"/>
      <c r="D18" s="11"/>
      <c r="E18" s="12"/>
      <c r="F18" s="10"/>
      <c r="G18" s="10"/>
      <c r="H18" s="11"/>
    </row>
    <row r="19" spans="1:8" x14ac:dyDescent="0.3">
      <c r="A19" s="15" t="str">
        <f>IF(OR(B19&lt;&gt;"",C19&lt;&gt;""),MAX($A$11:A18)+1,"")</f>
        <v/>
      </c>
      <c r="B19" s="10"/>
      <c r="C19" s="10"/>
      <c r="D19" s="11"/>
      <c r="E19" s="12"/>
      <c r="F19" s="10"/>
      <c r="G19" s="10"/>
      <c r="H19" s="11"/>
    </row>
    <row r="20" spans="1:8" x14ac:dyDescent="0.3">
      <c r="A20" s="15" t="str">
        <f>IF(OR(B20&lt;&gt;"",C20&lt;&gt;""),MAX($A$11:A19)+1,"")</f>
        <v/>
      </c>
      <c r="B20" s="10"/>
      <c r="C20" s="10"/>
      <c r="D20" s="11"/>
      <c r="E20" s="12"/>
      <c r="F20" s="10"/>
      <c r="G20" s="10"/>
      <c r="H20" s="11"/>
    </row>
    <row r="21" spans="1:8" x14ac:dyDescent="0.3">
      <c r="A21" s="15" t="str">
        <f>IF(OR(B21&lt;&gt;"",C21&lt;&gt;""),MAX($A$11:A20)+1,"")</f>
        <v/>
      </c>
      <c r="B21" s="10"/>
      <c r="C21" s="10"/>
      <c r="D21" s="11"/>
      <c r="E21" s="12"/>
      <c r="F21" s="10"/>
      <c r="G21" s="10"/>
      <c r="H21" s="11"/>
    </row>
    <row r="22" spans="1:8" x14ac:dyDescent="0.3">
      <c r="A22" s="15" t="str">
        <f>IF(OR(B22&lt;&gt;"",C22&lt;&gt;""),MAX($A$11:A21)+1,"")</f>
        <v/>
      </c>
      <c r="B22" s="10"/>
      <c r="C22" s="10"/>
      <c r="D22" s="11"/>
      <c r="E22" s="12"/>
      <c r="F22" s="10"/>
      <c r="G22" s="10"/>
      <c r="H22" s="11"/>
    </row>
    <row r="23" spans="1:8" x14ac:dyDescent="0.3">
      <c r="A23" s="15" t="str">
        <f>IF(OR(B23&lt;&gt;"",C23&lt;&gt;""),MAX($A$11:A22)+1,"")</f>
        <v/>
      </c>
      <c r="B23" s="10"/>
      <c r="C23" s="10"/>
      <c r="D23" s="11"/>
      <c r="E23" s="12"/>
      <c r="F23" s="10"/>
      <c r="G23" s="10"/>
      <c r="H23" s="11"/>
    </row>
    <row r="24" spans="1:8" x14ac:dyDescent="0.3">
      <c r="A24" s="15" t="str">
        <f>IF(OR(B24&lt;&gt;"",C24&lt;&gt;""),MAX($A$11:A23)+1,"")</f>
        <v/>
      </c>
      <c r="B24" s="10"/>
      <c r="C24" s="10"/>
      <c r="D24" s="11"/>
      <c r="E24" s="12"/>
      <c r="F24" s="10"/>
      <c r="G24" s="10"/>
      <c r="H24" s="11"/>
    </row>
    <row r="25" spans="1:8" x14ac:dyDescent="0.3">
      <c r="A25" s="15" t="str">
        <f>IF(OR(B25&lt;&gt;"",C25&lt;&gt;""),MAX($A$11:A24)+1,"")</f>
        <v/>
      </c>
      <c r="B25" s="18"/>
      <c r="C25" s="18"/>
      <c r="D25" s="19"/>
      <c r="E25" s="20"/>
      <c r="F25" s="18"/>
      <c r="G25" s="18"/>
      <c r="H25" s="11"/>
    </row>
    <row r="26" spans="1:8" x14ac:dyDescent="0.3">
      <c r="A26" s="15" t="str">
        <f>IF(OR(B26&lt;&gt;"",C26&lt;&gt;""),MAX($A$11:A25)+1,"")</f>
        <v/>
      </c>
      <c r="B26" s="18"/>
      <c r="C26" s="18"/>
      <c r="D26" s="19"/>
      <c r="E26" s="20"/>
      <c r="F26" s="18"/>
      <c r="G26" s="18"/>
      <c r="H26" s="11"/>
    </row>
    <row r="27" spans="1:8" x14ac:dyDescent="0.3">
      <c r="A27" s="15" t="str">
        <f>IF(OR(B27&lt;&gt;"",C27&lt;&gt;""),MAX($A$11:A26)+1,"")</f>
        <v/>
      </c>
      <c r="B27" s="18"/>
      <c r="C27" s="18"/>
      <c r="D27" s="19"/>
      <c r="E27" s="20"/>
      <c r="F27" s="18"/>
      <c r="G27" s="18"/>
      <c r="H27" s="11"/>
    </row>
    <row r="28" spans="1:8" x14ac:dyDescent="0.3">
      <c r="A28" s="17" t="str">
        <f>IF(OR(B28&lt;&gt;"",C28&lt;&gt;""),MAX($A$11:A27)+1,"")</f>
        <v/>
      </c>
      <c r="B28" s="18"/>
      <c r="C28" s="18"/>
      <c r="D28" s="19"/>
      <c r="E28" s="20"/>
      <c r="F28" s="18"/>
      <c r="G28" s="18"/>
      <c r="H28" s="19"/>
    </row>
  </sheetData>
  <sheetProtection algorithmName="SHA-512" hashValue="aCQ2UC9nV0b3buVbIxvVo3cPZtFvnMi1uRnjJeTcMER/ee1c09CVaxQ7xh36Hdz2vebOOCdj2WwhWPjJL75uYA==" saltValue="klTSVbZi0FcxtXIj/VTZeg==" spinCount="100000" sheet="1" objects="1" scenarios="1"/>
  <mergeCells count="8">
    <mergeCell ref="A5:C5"/>
    <mergeCell ref="D5:G5"/>
    <mergeCell ref="A8:C8"/>
    <mergeCell ref="A6:C6"/>
    <mergeCell ref="D6:G6"/>
    <mergeCell ref="A7:C7"/>
    <mergeCell ref="D7:G7"/>
    <mergeCell ref="D8:E8"/>
  </mergeCells>
  <conditionalFormatting sqref="E12:E25">
    <cfRule type="expression" dxfId="3" priority="3">
      <formula>AND(E12&lt;&gt;"",E12&lt;6)</formula>
    </cfRule>
    <cfRule type="cellIs" dxfId="2" priority="4" operator="greaterThan">
      <formula>26</formula>
    </cfRule>
  </conditionalFormatting>
  <pageMargins left="0.7" right="0.7" top="0.75" bottom="0.75" header="0.3" footer="0.3"/>
  <pageSetup paperSize="9" scale="32" orientation="landscape" horizontalDpi="4294967293" verticalDpi="4294967293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B3A7700-BF64-4714-A1D2-AB7C09C645CE}">
          <x14:formula1>
            <xm:f>OFFSET(Hilfstabellen!$H$1,MATCH(F18,Hilfstabellen!$G$1:$G$28,0)-1,0,COUNTIF(Hilfstabellen!$G$1:$G$28,F18))</xm:f>
          </x14:formula1>
          <xm:sqref>G18:G19</xm:sqref>
        </x14:dataValidation>
        <x14:dataValidation type="list" allowBlank="1" showInputMessage="1" showErrorMessage="1" xr:uid="{6703FC89-03B8-4967-8DD3-54F53B61CEBC}">
          <x14:formula1>
            <xm:f>Hilfstabellen!$C$2:$C$4</xm:f>
          </x14:formula1>
          <xm:sqref>D12:D28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766AA-6E17-4C10-B0BD-BC54840C4FE6}">
  <sheetPr codeName="HT"/>
  <dimension ref="A1:K28"/>
  <sheetViews>
    <sheetView workbookViewId="0">
      <selection activeCell="G4" sqref="G4"/>
    </sheetView>
  </sheetViews>
  <sheetFormatPr baseColWidth="10" defaultRowHeight="15" x14ac:dyDescent="0.25"/>
  <cols>
    <col min="1" max="1" width="23" bestFit="1" customWidth="1"/>
    <col min="3" max="3" width="13" customWidth="1"/>
    <col min="8" max="8" width="30" bestFit="1" customWidth="1"/>
  </cols>
  <sheetData>
    <row r="1" spans="1:11" x14ac:dyDescent="0.25">
      <c r="A1" t="s">
        <v>13</v>
      </c>
      <c r="C1" t="s">
        <v>14</v>
      </c>
      <c r="E1" t="s">
        <v>18</v>
      </c>
      <c r="G1" t="s">
        <v>2</v>
      </c>
      <c r="H1" t="s">
        <v>3</v>
      </c>
    </row>
    <row r="2" spans="1:11" x14ac:dyDescent="0.25">
      <c r="A2" t="s">
        <v>7</v>
      </c>
      <c r="C2" t="s">
        <v>15</v>
      </c>
      <c r="E2" t="s">
        <v>47</v>
      </c>
      <c r="G2">
        <v>83550</v>
      </c>
      <c r="H2" t="s">
        <v>45</v>
      </c>
      <c r="J2">
        <v>85646</v>
      </c>
      <c r="K2" t="str" cm="1">
        <f t="array" aca="1" ref="K2:K4" ca="1">OFFSET(H1,MATCH(J2,G1:G28,0)-1,0,COUNTIF(G1:G28,J2))</f>
        <v>Anzing</v>
      </c>
    </row>
    <row r="3" spans="1:11" x14ac:dyDescent="0.25">
      <c r="A3" t="s">
        <v>8</v>
      </c>
      <c r="C3" t="s">
        <v>16</v>
      </c>
      <c r="E3" t="s">
        <v>48</v>
      </c>
      <c r="G3">
        <v>83553</v>
      </c>
      <c r="H3" t="s">
        <v>38</v>
      </c>
      <c r="K3" t="str">
        <f ca="1"/>
        <v>Neufarn</v>
      </c>
    </row>
    <row r="4" spans="1:11" x14ac:dyDescent="0.25">
      <c r="A4" t="s">
        <v>9</v>
      </c>
      <c r="C4" t="s">
        <v>17</v>
      </c>
      <c r="G4">
        <v>85560</v>
      </c>
      <c r="H4" t="s">
        <v>37</v>
      </c>
      <c r="K4" t="str">
        <f ca="1"/>
        <v>Purfing</v>
      </c>
    </row>
    <row r="5" spans="1:11" x14ac:dyDescent="0.25">
      <c r="A5" t="s">
        <v>10</v>
      </c>
      <c r="G5">
        <v>85567</v>
      </c>
      <c r="H5" t="s">
        <v>36</v>
      </c>
    </row>
    <row r="6" spans="1:11" x14ac:dyDescent="0.25">
      <c r="A6" t="s">
        <v>11</v>
      </c>
      <c r="E6" t="s">
        <v>18</v>
      </c>
      <c r="G6">
        <v>85567</v>
      </c>
      <c r="H6" t="s">
        <v>35</v>
      </c>
    </row>
    <row r="7" spans="1:11" x14ac:dyDescent="0.25">
      <c r="A7" t="s">
        <v>12</v>
      </c>
      <c r="E7" t="s">
        <v>46</v>
      </c>
      <c r="G7">
        <v>85570</v>
      </c>
      <c r="H7" t="s">
        <v>34</v>
      </c>
    </row>
    <row r="8" spans="1:11" x14ac:dyDescent="0.25">
      <c r="A8" t="s">
        <v>48</v>
      </c>
      <c r="E8" s="14" t="s">
        <v>49</v>
      </c>
      <c r="G8">
        <v>85586</v>
      </c>
      <c r="H8" t="s">
        <v>33</v>
      </c>
    </row>
    <row r="9" spans="1:11" x14ac:dyDescent="0.25">
      <c r="G9">
        <v>85591</v>
      </c>
      <c r="H9" t="s">
        <v>32</v>
      </c>
    </row>
    <row r="10" spans="1:11" x14ac:dyDescent="0.25">
      <c r="G10">
        <v>85598</v>
      </c>
      <c r="H10" t="s">
        <v>41</v>
      </c>
    </row>
    <row r="11" spans="1:11" x14ac:dyDescent="0.25">
      <c r="G11">
        <v>85599</v>
      </c>
      <c r="H11" t="s">
        <v>42</v>
      </c>
    </row>
    <row r="12" spans="1:11" x14ac:dyDescent="0.25">
      <c r="G12">
        <v>85599</v>
      </c>
      <c r="H12" t="s">
        <v>43</v>
      </c>
    </row>
    <row r="13" spans="1:11" x14ac:dyDescent="0.25">
      <c r="G13">
        <v>85604</v>
      </c>
      <c r="H13" t="s">
        <v>31</v>
      </c>
    </row>
    <row r="14" spans="1:11" x14ac:dyDescent="0.25">
      <c r="G14">
        <v>85614</v>
      </c>
      <c r="H14" t="s">
        <v>30</v>
      </c>
    </row>
    <row r="15" spans="1:11" x14ac:dyDescent="0.25">
      <c r="G15">
        <v>85617</v>
      </c>
      <c r="H15" t="s">
        <v>29</v>
      </c>
    </row>
    <row r="16" spans="1:11" x14ac:dyDescent="0.25">
      <c r="G16">
        <v>85622</v>
      </c>
      <c r="H16" t="s">
        <v>44</v>
      </c>
    </row>
    <row r="17" spans="7:8" x14ac:dyDescent="0.25">
      <c r="G17">
        <v>85625</v>
      </c>
      <c r="H17" t="s">
        <v>28</v>
      </c>
    </row>
    <row r="18" spans="7:8" x14ac:dyDescent="0.25">
      <c r="G18">
        <v>85625</v>
      </c>
      <c r="H18" t="s">
        <v>27</v>
      </c>
    </row>
    <row r="19" spans="7:8" x14ac:dyDescent="0.25">
      <c r="G19">
        <v>85643</v>
      </c>
      <c r="H19" t="s">
        <v>26</v>
      </c>
    </row>
    <row r="20" spans="7:8" x14ac:dyDescent="0.25">
      <c r="G20">
        <v>85646</v>
      </c>
      <c r="H20" t="s">
        <v>25</v>
      </c>
    </row>
    <row r="21" spans="7:8" x14ac:dyDescent="0.25">
      <c r="G21">
        <v>85646</v>
      </c>
      <c r="H21" t="s">
        <v>39</v>
      </c>
    </row>
    <row r="22" spans="7:8" x14ac:dyDescent="0.25">
      <c r="G22">
        <v>85646</v>
      </c>
      <c r="H22" t="s">
        <v>40</v>
      </c>
    </row>
    <row r="23" spans="7:8" x14ac:dyDescent="0.25">
      <c r="G23">
        <v>85652</v>
      </c>
      <c r="H23" t="s">
        <v>24</v>
      </c>
    </row>
    <row r="24" spans="7:8" x14ac:dyDescent="0.25">
      <c r="G24">
        <v>85658</v>
      </c>
      <c r="H24" t="s">
        <v>23</v>
      </c>
    </row>
    <row r="25" spans="7:8" x14ac:dyDescent="0.25">
      <c r="G25">
        <v>85661</v>
      </c>
      <c r="H25" t="s">
        <v>22</v>
      </c>
    </row>
    <row r="26" spans="7:8" x14ac:dyDescent="0.25">
      <c r="G26">
        <v>85664</v>
      </c>
      <c r="H26" t="s">
        <v>21</v>
      </c>
    </row>
    <row r="27" spans="7:8" x14ac:dyDescent="0.25">
      <c r="G27">
        <v>85665</v>
      </c>
      <c r="H27" t="s">
        <v>20</v>
      </c>
    </row>
    <row r="28" spans="7:8" x14ac:dyDescent="0.25">
      <c r="G28">
        <v>85667</v>
      </c>
      <c r="H28" t="s">
        <v>19</v>
      </c>
    </row>
  </sheetData>
  <conditionalFormatting sqref="G1:G28">
    <cfRule type="duplicateValues" dxfId="1" priority="1"/>
  </conditionalFormatting>
  <conditionalFormatting sqref="G2:G21">
    <cfRule type="duplicateValues" dxfId="0" priority="2"/>
  </conditionalFormatting>
  <pageMargins left="0.7" right="0.7" top="0.78740157499999996" bottom="0.78740157499999996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21</vt:i4>
      </vt:variant>
    </vt:vector>
  </HeadingPairs>
  <TitlesOfParts>
    <vt:vector size="23" baseType="lpstr">
      <vt:lpstr>Erfassung Betreuer</vt:lpstr>
      <vt:lpstr>Erfassung Teilnehmer</vt:lpstr>
      <vt:lpstr>'Erfassung Teilnehmer'!Auswahl</vt:lpstr>
      <vt:lpstr>Auswahl</vt:lpstr>
      <vt:lpstr>'Erfassung Teilnehmer'!AW_X</vt:lpstr>
      <vt:lpstr>AW_X</vt:lpstr>
      <vt:lpstr>BT</vt:lpstr>
      <vt:lpstr>Datum</vt:lpstr>
      <vt:lpstr>'Erfassung Teilnehmer'!Geschlecht</vt:lpstr>
      <vt:lpstr>Geschlecht</vt:lpstr>
      <vt:lpstr>Organ</vt:lpstr>
      <vt:lpstr>Ort</vt:lpstr>
      <vt:lpstr>'Erfassung Teilnehmer'!Personen</vt:lpstr>
      <vt:lpstr>Personen</vt:lpstr>
      <vt:lpstr>SumA</vt:lpstr>
      <vt:lpstr>SumB</vt:lpstr>
      <vt:lpstr>Teil1</vt:lpstr>
      <vt:lpstr>'Erfassung Teilnehmer'!Teil2</vt:lpstr>
      <vt:lpstr>Teil2</vt:lpstr>
      <vt:lpstr>Titel</vt:lpstr>
      <vt:lpstr>TN_F2</vt:lpstr>
      <vt:lpstr>'Erfassung Teilnehmer'!Ü2</vt:lpstr>
      <vt:lpstr>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Erhard Closs</dc:creator>
  <cp:lastModifiedBy>Erhard Closs</cp:lastModifiedBy>
  <cp:lastPrinted>2020-05-22T12:57:32Z</cp:lastPrinted>
  <dcterms:created xsi:type="dcterms:W3CDTF">2015-06-05T18:19:34Z</dcterms:created>
  <dcterms:modified xsi:type="dcterms:W3CDTF">2025-04-28T16:47:13Z</dcterms:modified>
</cp:coreProperties>
</file>